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ptenokag\Documents\Лаптенок\Раскрытие информации\Предложение 2020\"/>
    </mc:Choice>
  </mc:AlternateContent>
  <bookViews>
    <workbookView xWindow="0" yWindow="0" windowWidth="25200" windowHeight="11190"/>
  </bookViews>
  <sheets>
    <sheet name="1" sheetId="1" r:id="rId1"/>
    <sheet name="2" sheetId="2" r:id="rId2"/>
    <sheet name="3" sheetId="3" r:id="rId3"/>
  </sheets>
  <definedNames>
    <definedName name="_xlnm.Print_Area" localSheetId="2">'3'!$A$1:$F$52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3" l="1"/>
  <c r="F39" i="3"/>
  <c r="E39" i="3"/>
  <c r="D39" i="3"/>
  <c r="F36" i="3"/>
  <c r="D36" i="3"/>
  <c r="F21" i="3"/>
  <c r="E21" i="3"/>
  <c r="D21" i="3"/>
  <c r="E11" i="3" l="1"/>
  <c r="E36" i="3"/>
  <c r="E25" i="3"/>
  <c r="D11" i="3"/>
  <c r="F11" i="3"/>
  <c r="F25" i="3"/>
</calcChain>
</file>

<file path=xl/sharedStrings.xml><?xml version="1.0" encoding="utf-8"?>
<sst xmlns="http://schemas.openxmlformats.org/spreadsheetml/2006/main" count="225" uniqueCount="167">
  <si>
    <t xml:space="preserve"> Информация об организации</t>
  </si>
  <si>
    <t>Полное наименование</t>
  </si>
  <si>
    <t>Филиал публичного  акционерного общества «Межрегиональная распределительная сетевая компания Юга» - «Калмэнерго»</t>
  </si>
  <si>
    <t>Сокращенное наименование</t>
  </si>
  <si>
    <t>Филиал ПАО "МРСК Юга" - "Калмнерго"</t>
  </si>
  <si>
    <t>Место нахождения</t>
  </si>
  <si>
    <t>Северная промзона, г. Элиста,  Республика Калмыкия, 358007</t>
  </si>
  <si>
    <t>Фактический адрес</t>
  </si>
  <si>
    <t>ИНН</t>
  </si>
  <si>
    <t>КПП</t>
  </si>
  <si>
    <t>Ф.И.О. руководителя</t>
  </si>
  <si>
    <t>Алаев Тимур Улюмджиевич</t>
  </si>
  <si>
    <t>Адрес электронной почты</t>
  </si>
  <si>
    <t>priem@ke.mrsk-yuga.ru</t>
  </si>
  <si>
    <t>Контактный телефон</t>
  </si>
  <si>
    <t>(84722) 4-24-10</t>
  </si>
  <si>
    <t>Факс</t>
  </si>
  <si>
    <t>(84722) 4-41-96</t>
  </si>
  <si>
    <t xml:space="preserve">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</si>
  <si>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</si>
  <si>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</si>
  <si>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</si>
  <si>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2018 год, предшествующий базовому периоду</t>
  </si>
  <si>
    <t>Показатели, утвержденные на 2019 год  базовый период *</t>
  </si>
  <si>
    <t>Предложения на расчетный период регулирования 2020 год</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</si>
  <si>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</si>
  <si>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</si>
  <si>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</si>
  <si>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</si>
  <si>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</si>
  <si>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</si>
  <si>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</si>
  <si>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</si>
  <si>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</si>
  <si>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</si>
  <si>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</si>
  <si>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</si>
  <si>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</si>
  <si>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</si>
  <si>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</si>
  <si>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</si>
  <si>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</si>
  <si>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</si>
  <si>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</si>
  <si>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</si>
  <si>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</si>
  <si>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</si>
  <si>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</si>
  <si>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</si>
  <si>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</si>
  <si>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</si>
  <si>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</si>
  <si>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</si>
  <si>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</si>
  <si>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</si>
  <si>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</si>
  <si>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</si>
  <si>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</si>
  <si>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</si>
  <si>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</si>
  <si>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</si>
  <si>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</si>
  <si>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</si>
  <si>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</si>
  <si>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</si>
  <si>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</si>
  <si>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</si>
  <si>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</si>
  <si>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</si>
  <si>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</si>
  <si>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</si>
  <si>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</si>
  <si>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</si>
  <si>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</si>
  <si>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</si>
  <si>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</si>
  <si>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</si>
  <si>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</si>
  <si>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</si>
  <si>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</si>
  <si>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</si>
  <si>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</si>
  <si>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</si>
  <si>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</si>
  <si>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</si>
  <si>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</si>
  <si>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</si>
  <si>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</si>
  <si>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</si>
  <si>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</si>
  <si>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</si>
  <si>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Единица измерения</t>
  </si>
  <si>
    <t>Фактические показатели  2018 год (предшествующий базовому периоду)</t>
  </si>
  <si>
    <t>Показатели, утвержденные 
на 2019</t>
  </si>
  <si>
    <t>Предложения  2020г 
( расчетный период регулирования)</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</si>
  <si>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</si>
  <si>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</si>
  <si>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</si>
  <si>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</si>
  <si>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</si>
  <si>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</si>
  <si>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</si>
  <si>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</si>
  <si>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</si>
  <si>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</si>
  <si>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</si>
  <si>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</si>
  <si>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</si>
  <si>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</si>
  <si>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r>
      <t xml:space="preserve">Расчетный объем услуг в части обеспечения надежности </t>
    </r>
    <r>
      <rPr>
        <vertAlign val="superscript"/>
        <sz val="12"/>
        <rFont val="Times New Roman"/>
        <family val="1"/>
        <charset val="204"/>
      </rPr>
      <t>2</t>
    </r>
  </si>
  <si>
    <t>МВт·ч</t>
  </si>
  <si>
    <r>
      <t xml:space="preserve">Заявленная мощность </t>
    </r>
    <r>
      <rPr>
        <vertAlign val="superscript"/>
        <sz val="12"/>
        <rFont val="Times New Roman"/>
        <family val="1"/>
        <charset val="204"/>
      </rPr>
      <t>3</t>
    </r>
  </si>
  <si>
    <t xml:space="preserve">
3.4.</t>
  </si>
  <si>
    <r>
      <t xml:space="preserve">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</si>
  <si>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</si>
  <si>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</si>
  <si>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</si>
  <si>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</si>
  <si>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</si>
  <si>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</si>
  <si>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r>
      <t xml:space="preserve">                                                                                                                          
</t>
    </r>
    <r>
      <rPr>
        <sz val="11"/>
        <rFont val="Times New Roman"/>
        <family val="1"/>
        <charset val="204"/>
      </rPr>
      <t xml:space="preserve"> норматив рассчитан РСТ РК с применением методики сравнительного анализа потерь в соответствии с методическим указаниями, утвержденными приказом Мнэнерго России от 07.08.2014 №506,  и утвержден постановлением РСТ РК от 26.12.2017 №98-п/э</t>
    </r>
  </si>
  <si>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</si>
  <si>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</si>
  <si>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Советом директоров ПАО "МРСК Юга",  выписка из протокола № 247/2017 от 29.09.2017</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</si>
  <si>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</si>
  <si>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</si>
  <si>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</si>
  <si>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</si>
  <si>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</si>
  <si>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</si>
  <si>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</si>
  <si>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сырье и материалы</t>
  </si>
  <si>
    <t>услуги производственного характера</t>
  </si>
  <si>
    <t>ФОТ</t>
  </si>
  <si>
    <t>материальные затраты</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</si>
  <si>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</si>
  <si>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Выпадающие, 
излишние доходы (расходы) прошлых лет</t>
  </si>
  <si>
    <t>Инвестиции, осуществляемые 
за счет тарифных источников **</t>
  </si>
  <si>
    <t>Реквизиты инвестиционной программы (кем утверждена, дата утверждения, номер приказа)</t>
  </si>
  <si>
    <t>Утверждена приказом Минэнерго России от 18.12.2017 №25@</t>
  </si>
  <si>
    <t>Утверждена приказом Минэнерго России  от 15.11.2018 №11@</t>
  </si>
  <si>
    <t>Проект скорректированной инвестиционной программы на 2019-2023 гг. размещен на сайте Минэнерго России 26.02.2019</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</si>
  <si>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</si>
  <si>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</si>
  <si>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</si>
  <si>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</si>
  <si>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</si>
  <si>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</si>
  <si>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</si>
  <si>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</si>
  <si>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</si>
  <si>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</si>
  <si>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</si>
  <si>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</si>
  <si>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</si>
  <si>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</si>
  <si>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</si>
  <si>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утверждено21 декабря 2018 года и распространяет свое действие на 2019-2021 гг. Зарегистрировано Росструдом  №23/19-21 от 22 января 2019 года,</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</si>
  <si>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</si>
  <si>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</si>
  <si>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</si>
  <si>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</si>
  <si>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</si>
  <si>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</si>
  <si>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 Расходы на ремонт не включают затраты на ФОТ</t>
  </si>
  <si>
    <t>** Указаны параметры капвложений без НДС (освоение) по передаче электроэнергии</t>
  </si>
  <si>
    <t>*** Филиал не является юридическим лицом, показатели приведены в целом по ПАО "МРСК Юга"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</si>
</sst>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000"/>
  </numFmts>
  <fonts count="20" x14ac:knownFonts="1">
    <font>
      <sz val="11"/>
      <color theme="1"/>
      <name val="Calibri"/>
      <family val="2"/>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sz val="11"/>
      <color theme="1"/>
      <name val="Calibri"/>
      <family val="2"/>
      <scheme val="minor"/>
    </font>
    <font>
      <sz val="11"/>
      <color theme="1"/>
      <name val="Times New Roman"/>
      <family val="1"/>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vertAlign val="superscript"/>
      <sz val="12"/>
      <name val="Times New Roman"/>
      <family val="1"/>
      <charset val="204"/>
    </font>
    <font>
      <sz val="8"/>
      <name val="Times New Roman"/>
      <family val="1"/>
      <charset val="204"/>
    </font>
    <font>
      <i/>
      <sz val="12"/>
      <name val="Times New Roman"/>
      <family val="1"/>
      <charset val="204"/>
    </font>
    <font>
      <sz val="12"/>
      <color rgb="FFFF0000"/>
      <name val="Times New Roman"/>
      <family val="1"/>
      <charset val="204"/>
    </font>
    <font>
      <vertAlign val="superscript"/>
      <sz val="10"/>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6" fillId="0" borderId="0" applyFont="0" applyFill="0" applyBorder="0" applyAlignment="0" applyProtection="0"/>
    <xf numFmtId="9" fontId="6" fillId="0" borderId="0" applyFont="0" applyFill="0" applyBorder="0" applyAlignment="0" applyProtection="0"/>
    <xf numFmtId="0" fontId="1" fillId="0" borderId="0"/>
    <xf numFmtId="0" fontId="8" fillId="0" borderId="0"/>
    <xf numFmtId="0" fontId="6" fillId="0" borderId="0"/>
  </cellStyleXfs>
  <cellXfs count="67">
    <xf numFmtId="0" fontId="0" fillId="0" borderId="0" xfId="0"/>
    <xf numFmtId="0" fontId="1" fillId="0" borderId="0" xfId="3"/>
    <xf numFmtId="0" fontId="3" fillId="0" borderId="0" xfId="3" applyFont="1" applyAlignment="1">
      <alignment horizontal="center" vertical="center"/>
    </xf>
    <xf numFmtId="0" fontId="4" fillId="0" borderId="0" xfId="3" applyFont="1" applyAlignment="1">
      <alignment vertical="center"/>
    </xf>
    <xf numFmtId="0" fontId="3" fillId="0" borderId="0" xfId="3" applyFont="1" applyAlignment="1">
      <alignment horizontal="center" vertical="center"/>
    </xf>
    <xf numFmtId="0" fontId="5" fillId="0" borderId="0" xfId="3" applyFont="1" applyAlignment="1">
      <alignment vertical="center"/>
    </xf>
    <xf numFmtId="0" fontId="7" fillId="0" borderId="1" xfId="0" applyFont="1" applyBorder="1" applyAlignment="1">
      <alignment horizontal="center" wrapText="1"/>
    </xf>
    <xf numFmtId="0" fontId="0" fillId="0" borderId="0" xfId="0" applyAlignment="1">
      <alignment horizontal="center"/>
    </xf>
    <xf numFmtId="0" fontId="7" fillId="0" borderId="1" xfId="0" applyNumberFormat="1" applyFont="1" applyBorder="1" applyAlignment="1">
      <alignment horizontal="center" wrapText="1"/>
    </xf>
    <xf numFmtId="0" fontId="2" fillId="0" borderId="0" xfId="3" applyFont="1" applyAlignment="1">
      <alignment vertical="center"/>
    </xf>
    <xf numFmtId="0" fontId="2" fillId="0" borderId="0" xfId="3" applyFont="1"/>
    <xf numFmtId="0" fontId="3" fillId="0" borderId="0" xfId="3" applyFont="1" applyAlignment="1">
      <alignment horizontal="center" wrapText="1"/>
    </xf>
    <xf numFmtId="0" fontId="9" fillId="0" borderId="1" xfId="4" applyFont="1" applyBorder="1" applyAlignment="1">
      <alignment horizontal="center" vertical="center" wrapText="1"/>
    </xf>
    <xf numFmtId="0" fontId="10" fillId="0" borderId="0" xfId="3" applyFont="1" applyAlignment="1">
      <alignment horizontal="center" vertical="center" wrapText="1"/>
    </xf>
    <xf numFmtId="0" fontId="9" fillId="0" borderId="1" xfId="4" applyFont="1" applyBorder="1" applyAlignment="1">
      <alignment horizontal="center" vertical="center" wrapText="1"/>
    </xf>
    <xf numFmtId="0" fontId="10" fillId="0" borderId="0" xfId="3" applyFont="1" applyAlignment="1">
      <alignment vertical="top"/>
    </xf>
    <xf numFmtId="0" fontId="11" fillId="0" borderId="1" xfId="4" applyFont="1" applyBorder="1" applyAlignment="1">
      <alignment horizontal="center" vertical="center" wrapText="1"/>
    </xf>
    <xf numFmtId="0" fontId="11" fillId="0" borderId="1" xfId="4" applyFont="1" applyBorder="1" applyAlignment="1">
      <alignment horizontal="left" vertical="center" wrapText="1"/>
    </xf>
    <xf numFmtId="0" fontId="11" fillId="0" borderId="1" xfId="4" applyFont="1" applyBorder="1" applyAlignment="1">
      <alignment vertical="center"/>
    </xf>
    <xf numFmtId="0" fontId="11" fillId="0" borderId="1" xfId="4" applyFont="1" applyBorder="1" applyAlignment="1">
      <alignment horizontal="center" vertical="center" wrapText="1"/>
    </xf>
    <xf numFmtId="4" fontId="11" fillId="0" borderId="1" xfId="4" applyNumberFormat="1" applyFont="1" applyBorder="1" applyAlignment="1">
      <alignment vertical="center"/>
    </xf>
    <xf numFmtId="0" fontId="11" fillId="0" borderId="0" xfId="4" applyFont="1" applyBorder="1" applyAlignment="1">
      <alignment horizontal="center" vertical="top" wrapText="1"/>
    </xf>
    <xf numFmtId="0" fontId="11" fillId="0" borderId="0" xfId="4" applyFont="1" applyBorder="1" applyAlignment="1">
      <alignment horizontal="left" vertical="top" wrapText="1"/>
    </xf>
    <xf numFmtId="0" fontId="11" fillId="0" borderId="0" xfId="4" applyFont="1" applyBorder="1" applyAlignment="1">
      <alignment horizontal="center" vertical="top"/>
    </xf>
    <xf numFmtId="0" fontId="11" fillId="0" borderId="2" xfId="4" applyFont="1" applyBorder="1" applyAlignment="1">
      <alignment horizontal="center" vertical="top" wrapText="1"/>
    </xf>
    <xf numFmtId="0" fontId="11" fillId="0" borderId="2" xfId="4" applyFont="1" applyBorder="1" applyAlignment="1">
      <alignment horizontal="left" vertical="top" wrapText="1"/>
    </xf>
    <xf numFmtId="0" fontId="11" fillId="0" borderId="2" xfId="4" applyFont="1" applyBorder="1" applyAlignment="1">
      <alignment horizontal="center" vertical="top"/>
    </xf>
    <xf numFmtId="0" fontId="13" fillId="0" borderId="0" xfId="3" applyFont="1"/>
    <xf numFmtId="0" fontId="14" fillId="0" borderId="0" xfId="3" applyFont="1"/>
    <xf numFmtId="0" fontId="3" fillId="0" borderId="0" xfId="3" applyFont="1" applyAlignment="1">
      <alignment horizontal="center" vertical="center" wrapText="1"/>
    </xf>
    <xf numFmtId="0" fontId="2" fillId="0" borderId="1" xfId="3" applyFont="1" applyBorder="1" applyAlignment="1">
      <alignment horizontal="center" vertical="center" wrapText="1"/>
    </xf>
    <xf numFmtId="0" fontId="2" fillId="0" borderId="0" xfId="3" applyFont="1" applyAlignment="1">
      <alignment horizontal="center" vertical="center" wrapText="1"/>
    </xf>
    <xf numFmtId="0" fontId="2" fillId="0" borderId="1" xfId="3" applyFont="1" applyBorder="1" applyAlignment="1">
      <alignment horizontal="left" vertical="center" wrapText="1"/>
    </xf>
    <xf numFmtId="0" fontId="2" fillId="0" borderId="1" xfId="3" applyFont="1" applyBorder="1" applyAlignment="1">
      <alignment horizontal="center" vertical="center"/>
    </xf>
    <xf numFmtId="3" fontId="2" fillId="0" borderId="1" xfId="3" applyNumberFormat="1" applyFont="1" applyFill="1" applyBorder="1" applyAlignment="1">
      <alignment horizontal="center" vertical="center"/>
    </xf>
    <xf numFmtId="3" fontId="2" fillId="0" borderId="1" xfId="3" applyNumberFormat="1" applyFont="1" applyBorder="1" applyAlignment="1">
      <alignment horizontal="center" vertical="center"/>
    </xf>
    <xf numFmtId="4" fontId="2" fillId="0" borderId="1" xfId="3" applyNumberFormat="1" applyFont="1" applyBorder="1" applyAlignment="1">
      <alignment horizontal="center" vertical="center"/>
    </xf>
    <xf numFmtId="10" fontId="2" fillId="0" borderId="1" xfId="2" applyNumberFormat="1" applyFont="1" applyFill="1" applyBorder="1" applyAlignment="1">
      <alignment horizontal="center" vertical="center"/>
    </xf>
    <xf numFmtId="2" fontId="2" fillId="0" borderId="1" xfId="3" applyNumberFormat="1" applyFont="1" applyBorder="1" applyAlignment="1">
      <alignment horizontal="center" vertical="center"/>
    </xf>
    <xf numFmtId="0" fontId="16" fillId="0" borderId="3" xfId="3" applyFont="1" applyBorder="1" applyAlignment="1">
      <alignment horizontal="center" wrapText="1"/>
    </xf>
    <xf numFmtId="0" fontId="16" fillId="0" borderId="4" xfId="3" applyFont="1" applyBorder="1" applyAlignment="1">
      <alignment horizontal="center" wrapText="1"/>
    </xf>
    <xf numFmtId="0" fontId="16" fillId="0" borderId="5" xfId="3" applyFont="1" applyBorder="1" applyAlignment="1">
      <alignment horizontal="center" wrapText="1"/>
    </xf>
    <xf numFmtId="0" fontId="2" fillId="0" borderId="3" xfId="3" applyFont="1" applyFill="1" applyBorder="1" applyAlignment="1">
      <alignment horizontal="center" vertical="center" wrapText="1"/>
    </xf>
    <xf numFmtId="0" fontId="2" fillId="0" borderId="4" xfId="3" applyFont="1" applyFill="1" applyBorder="1" applyAlignment="1">
      <alignment horizontal="center" vertical="center" wrapText="1"/>
    </xf>
    <xf numFmtId="0" fontId="2" fillId="0" borderId="5" xfId="3" applyFont="1" applyFill="1" applyBorder="1" applyAlignment="1">
      <alignment horizontal="center" vertical="center" wrapText="1"/>
    </xf>
    <xf numFmtId="3" fontId="2" fillId="0" borderId="1" xfId="3" applyNumberFormat="1" applyFont="1" applyFill="1" applyBorder="1" applyAlignment="1">
      <alignment horizontal="center" vertical="top"/>
    </xf>
    <xf numFmtId="0" fontId="2" fillId="0" borderId="1" xfId="3" applyFont="1" applyBorder="1" applyAlignment="1">
      <alignment horizontal="center" vertical="top" wrapText="1"/>
    </xf>
    <xf numFmtId="0" fontId="2" fillId="0" borderId="1" xfId="3" applyFont="1" applyBorder="1" applyAlignment="1">
      <alignment horizontal="left" vertical="top" wrapText="1"/>
    </xf>
    <xf numFmtId="0" fontId="2" fillId="0" borderId="0" xfId="3" applyFont="1" applyAlignment="1">
      <alignment vertical="top"/>
    </xf>
    <xf numFmtId="0" fontId="17" fillId="0" borderId="1" xfId="3" applyFont="1" applyBorder="1" applyAlignment="1">
      <alignment horizontal="right" vertical="top" wrapText="1"/>
    </xf>
    <xf numFmtId="3" fontId="17" fillId="0" borderId="1" xfId="3" applyNumberFormat="1" applyFont="1" applyFill="1" applyBorder="1" applyAlignment="1">
      <alignment horizontal="center" vertical="top"/>
    </xf>
    <xf numFmtId="3" fontId="17" fillId="0" borderId="1" xfId="1" applyNumberFormat="1" applyFont="1" applyFill="1" applyBorder="1" applyAlignment="1">
      <alignment horizontal="center" vertical="top"/>
    </xf>
    <xf numFmtId="4" fontId="2" fillId="0" borderId="1" xfId="3" applyNumberFormat="1" applyFont="1" applyFill="1" applyBorder="1" applyAlignment="1">
      <alignment horizontal="center" vertical="center"/>
    </xf>
    <xf numFmtId="0" fontId="2" fillId="0" borderId="1" xfId="3" applyNumberFormat="1" applyFont="1" applyFill="1" applyBorder="1" applyAlignment="1">
      <alignment horizontal="center" vertical="center" wrapText="1"/>
    </xf>
    <xf numFmtId="0" fontId="2" fillId="0" borderId="1" xfId="3" applyFont="1" applyFill="1" applyBorder="1" applyAlignment="1">
      <alignment horizontal="center" vertical="center" wrapText="1"/>
    </xf>
    <xf numFmtId="0" fontId="17" fillId="0" borderId="1" xfId="3" applyFont="1" applyBorder="1" applyAlignment="1">
      <alignment horizontal="left" vertical="center" wrapText="1"/>
    </xf>
    <xf numFmtId="164" fontId="2" fillId="0" borderId="1" xfId="3" applyNumberFormat="1" applyFont="1" applyBorder="1" applyAlignment="1">
      <alignment horizontal="center" vertical="center"/>
    </xf>
    <xf numFmtId="1" fontId="2" fillId="0" borderId="1" xfId="3" applyNumberFormat="1" applyFont="1" applyFill="1" applyBorder="1" applyAlignment="1">
      <alignment horizontal="center" vertical="top"/>
    </xf>
    <xf numFmtId="4" fontId="2" fillId="0" borderId="1" xfId="3" applyNumberFormat="1" applyFont="1" applyFill="1" applyBorder="1" applyAlignment="1">
      <alignment horizontal="center" vertical="top"/>
    </xf>
    <xf numFmtId="0" fontId="7" fillId="0" borderId="3" xfId="5" applyFont="1" applyFill="1" applyBorder="1" applyAlignment="1">
      <alignment horizontal="center" vertical="center" wrapText="1"/>
    </xf>
    <xf numFmtId="0" fontId="7" fillId="0" borderId="4" xfId="5" applyFont="1" applyFill="1" applyBorder="1" applyAlignment="1">
      <alignment horizontal="center" vertical="center" wrapText="1"/>
    </xf>
    <xf numFmtId="0" fontId="7" fillId="0" borderId="5" xfId="5" applyFont="1" applyFill="1" applyBorder="1" applyAlignment="1">
      <alignment horizontal="center" vertical="center" wrapText="1"/>
    </xf>
    <xf numFmtId="0" fontId="18" fillId="0" borderId="0" xfId="3" applyFont="1" applyAlignment="1">
      <alignment vertical="center"/>
    </xf>
    <xf numFmtId="0" fontId="2" fillId="0" borderId="0" xfId="3" applyFont="1" applyAlignment="1">
      <alignment vertical="center" wrapText="1"/>
    </xf>
    <xf numFmtId="0" fontId="13" fillId="0" borderId="0" xfId="3" applyFont="1" applyAlignment="1">
      <alignment vertical="center"/>
    </xf>
    <xf numFmtId="0" fontId="14" fillId="0" borderId="0" xfId="3" applyFont="1" applyAlignment="1">
      <alignment vertical="center"/>
    </xf>
    <xf numFmtId="0" fontId="14" fillId="0" borderId="0" xfId="0" applyFont="1"/>
  </cellXfs>
  <cellStyles count="6">
    <cellStyle name="Обычный" xfId="0" builtinId="0"/>
    <cellStyle name="Обычный 10 4" xfId="3"/>
    <cellStyle name="Обычный 19" xfId="5"/>
    <cellStyle name="Обычный_стр.1_5" xfId="4"/>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47625</xdr:colOff>
      <xdr:row>17</xdr:row>
      <xdr:rowOff>104775</xdr:rowOff>
    </xdr:from>
    <xdr:ext cx="1792379" cy="390178"/>
    <xdr:pic>
      <xdr:nvPicPr>
        <xdr:cNvPr id="2" name="Рисунок 1"/>
        <xdr:cNvPicPr>
          <a:picLocks noChangeAspect="1"/>
        </xdr:cNvPicPr>
      </xdr:nvPicPr>
      <xdr:blipFill>
        <a:blip xmlns:r="http://schemas.openxmlformats.org/officeDocument/2006/relationships" r:embed="rId1"/>
        <a:stretch>
          <a:fillRect/>
        </a:stretch>
      </xdr:blipFill>
      <xdr:spPr>
        <a:xfrm>
          <a:off x="6734175" y="7867650"/>
          <a:ext cx="1792379" cy="390178"/>
        </a:xfrm>
        <a:prstGeom prst="rect">
          <a:avLst/>
        </a:prstGeom>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3:D24"/>
  <sheetViews>
    <sheetView tabSelected="1" workbookViewId="0">
      <selection sqref="A1:XFD1"/>
    </sheetView>
  </sheetViews>
  <sheetFormatPr defaultRowHeight="12.75" x14ac:dyDescent="0.2"/>
  <cols>
    <col min="1" max="1" width="36.140625" style="1" customWidth="1"/>
    <col min="2" max="2" width="53" style="1" customWidth="1"/>
    <col min="3" max="3" width="11.7109375" style="1" customWidth="1"/>
    <col min="4" max="4" width="11" style="1" customWidth="1"/>
    <col min="5" max="16384" width="9.140625" style="1"/>
  </cols>
  <sheetData>
    <row r="3" spans="1:4" ht="18.75" x14ac:dyDescent="0.2">
      <c r="A3" s="2" t="s">
        <v>0</v>
      </c>
      <c r="B3" s="2"/>
      <c r="C3" s="3"/>
      <c r="D3" s="3"/>
    </row>
    <row r="4" spans="1:4" ht="18.75" x14ac:dyDescent="0.2">
      <c r="A4" s="4"/>
      <c r="B4" s="4"/>
      <c r="C4" s="3"/>
      <c r="D4" s="3"/>
    </row>
    <row r="5" spans="1:4" ht="18.75" x14ac:dyDescent="0.2">
      <c r="A5" s="4"/>
      <c r="B5" s="4"/>
      <c r="C5" s="3"/>
      <c r="D5" s="3"/>
    </row>
    <row r="6" spans="1:4" ht="45" x14ac:dyDescent="0.25">
      <c r="A6" s="5" t="s">
        <v>1</v>
      </c>
      <c r="B6" s="6" t="s">
        <v>2</v>
      </c>
    </row>
    <row r="7" spans="1:4" ht="18.75" x14ac:dyDescent="0.25">
      <c r="A7" s="5"/>
      <c r="B7" s="7"/>
    </row>
    <row r="8" spans="1:4" ht="18.75" x14ac:dyDescent="0.25">
      <c r="A8" s="5" t="s">
        <v>3</v>
      </c>
      <c r="B8" s="6" t="s">
        <v>4</v>
      </c>
    </row>
    <row r="9" spans="1:4" ht="18.75" x14ac:dyDescent="0.25">
      <c r="A9" s="5"/>
      <c r="B9" s="7"/>
    </row>
    <row r="10" spans="1:4" ht="30" x14ac:dyDescent="0.25">
      <c r="A10" s="5" t="s">
        <v>5</v>
      </c>
      <c r="B10" s="8" t="s">
        <v>6</v>
      </c>
    </row>
    <row r="11" spans="1:4" ht="18.75" x14ac:dyDescent="0.25">
      <c r="A11" s="5"/>
      <c r="B11" s="7"/>
    </row>
    <row r="12" spans="1:4" ht="30" x14ac:dyDescent="0.25">
      <c r="A12" s="5" t="s">
        <v>7</v>
      </c>
      <c r="B12" s="8" t="s">
        <v>6</v>
      </c>
    </row>
    <row r="13" spans="1:4" ht="18.75" x14ac:dyDescent="0.25">
      <c r="A13" s="5"/>
      <c r="B13" s="7"/>
    </row>
    <row r="14" spans="1:4" ht="18.75" x14ac:dyDescent="0.25">
      <c r="A14" s="5" t="s">
        <v>8</v>
      </c>
      <c r="B14" s="8">
        <v>6164266561</v>
      </c>
    </row>
    <row r="15" spans="1:4" ht="18.75" x14ac:dyDescent="0.25">
      <c r="A15" s="5"/>
      <c r="B15" s="7"/>
    </row>
    <row r="16" spans="1:4" ht="18.75" x14ac:dyDescent="0.25">
      <c r="A16" s="5" t="s">
        <v>9</v>
      </c>
      <c r="B16" s="8">
        <v>81602001</v>
      </c>
    </row>
    <row r="17" spans="1:2" ht="18.75" x14ac:dyDescent="0.25">
      <c r="A17" s="5" t="s">
        <v>10</v>
      </c>
      <c r="B17" s="8" t="s">
        <v>11</v>
      </c>
    </row>
    <row r="18" spans="1:2" ht="18.75" x14ac:dyDescent="0.25">
      <c r="A18" s="5"/>
      <c r="B18" s="7"/>
    </row>
    <row r="19" spans="1:2" ht="18.75" x14ac:dyDescent="0.25">
      <c r="A19" s="5" t="s">
        <v>12</v>
      </c>
      <c r="B19" s="8" t="s">
        <v>13</v>
      </c>
    </row>
    <row r="20" spans="1:2" ht="18.75" x14ac:dyDescent="0.25">
      <c r="A20" s="5"/>
      <c r="B20" s="7"/>
    </row>
    <row r="21" spans="1:2" ht="18.75" x14ac:dyDescent="0.25">
      <c r="A21" s="5" t="s">
        <v>14</v>
      </c>
      <c r="B21" s="8" t="s">
        <v>15</v>
      </c>
    </row>
    <row r="22" spans="1:2" ht="18.75" x14ac:dyDescent="0.25">
      <c r="A22" s="5"/>
      <c r="B22" s="7"/>
    </row>
    <row r="23" spans="1:2" ht="18.75" x14ac:dyDescent="0.25">
      <c r="A23" s="5" t="s">
        <v>16</v>
      </c>
      <c r="B23" s="8" t="s">
        <v>17</v>
      </c>
    </row>
    <row r="24" spans="1:2" ht="15.75" x14ac:dyDescent="0.2">
      <c r="A24" s="9"/>
    </row>
  </sheetData>
  <mergeCells count="1">
    <mergeCell ref="A3:B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I47"/>
  <sheetViews>
    <sheetView workbookViewId="0">
      <selection activeCell="A46" sqref="A46:XFD46"/>
    </sheetView>
  </sheetViews>
  <sheetFormatPr defaultRowHeight="15.75" x14ac:dyDescent="0.25"/>
  <cols>
    <col min="1" max="1" width="7.7109375" style="10" customWidth="1"/>
    <col min="2" max="2" width="45" style="10" customWidth="1"/>
    <col min="3" max="3" width="17" style="10" customWidth="1"/>
    <col min="4" max="5" width="15.5703125" style="10" bestFit="1" customWidth="1"/>
    <col min="6" max="6" width="13" style="10" customWidth="1"/>
    <col min="7" max="7" width="12.42578125" style="10" customWidth="1"/>
    <col min="8" max="9" width="13.85546875" style="10" customWidth="1"/>
    <col min="10" max="16384" width="9.140625" style="10"/>
  </cols>
  <sheetData>
    <row r="1" spans="1:9" ht="18.75" x14ac:dyDescent="0.3">
      <c r="A1" s="11" t="s">
        <v>18</v>
      </c>
      <c r="B1" s="11"/>
      <c r="C1" s="11"/>
      <c r="D1" s="11"/>
      <c r="E1" s="11"/>
      <c r="F1" s="11"/>
      <c r="G1" s="11"/>
      <c r="H1" s="11"/>
      <c r="I1" s="11"/>
    </row>
    <row r="3" spans="1:9" s="13" customFormat="1" ht="50.25" customHeight="1" x14ac:dyDescent="0.25">
      <c r="A3" s="12" t="s">
        <v>19</v>
      </c>
      <c r="B3" s="12" t="s">
        <v>20</v>
      </c>
      <c r="C3" s="12" t="s">
        <v>21</v>
      </c>
      <c r="D3" s="12" t="s">
        <v>22</v>
      </c>
      <c r="E3" s="12"/>
      <c r="F3" s="12" t="s">
        <v>23</v>
      </c>
      <c r="G3" s="12"/>
      <c r="H3" s="12" t="s">
        <v>24</v>
      </c>
      <c r="I3" s="12"/>
    </row>
    <row r="4" spans="1:9" s="15" customFormat="1" ht="30" customHeight="1" x14ac:dyDescent="0.25">
      <c r="A4" s="12"/>
      <c r="B4" s="12"/>
      <c r="C4" s="12"/>
      <c r="D4" s="14" t="s">
        <v>25</v>
      </c>
      <c r="E4" s="14" t="s">
        <v>26</v>
      </c>
      <c r="F4" s="14" t="s">
        <v>25</v>
      </c>
      <c r="G4" s="14" t="s">
        <v>26</v>
      </c>
      <c r="H4" s="14" t="s">
        <v>25</v>
      </c>
      <c r="I4" s="14" t="s">
        <v>26</v>
      </c>
    </row>
    <row r="5" spans="1:9" s="15" customFormat="1" ht="32.25" customHeight="1" x14ac:dyDescent="0.25">
      <c r="A5" s="16" t="s">
        <v>27</v>
      </c>
      <c r="B5" s="17" t="s">
        <v>28</v>
      </c>
      <c r="C5" s="16"/>
      <c r="D5" s="18"/>
      <c r="E5" s="18"/>
      <c r="F5" s="18"/>
      <c r="G5" s="18"/>
      <c r="H5" s="18"/>
      <c r="I5" s="18"/>
    </row>
    <row r="6" spans="1:9" s="15" customFormat="1" ht="39" hidden="1" customHeight="1" x14ac:dyDescent="0.25">
      <c r="A6" s="16" t="s">
        <v>29</v>
      </c>
      <c r="B6" s="17" t="s">
        <v>30</v>
      </c>
      <c r="C6" s="16"/>
      <c r="D6" s="18"/>
      <c r="E6" s="18"/>
      <c r="F6" s="18"/>
      <c r="G6" s="18"/>
      <c r="H6" s="18"/>
      <c r="I6" s="18"/>
    </row>
    <row r="7" spans="1:9" s="15" customFormat="1" ht="173.25" hidden="1" customHeight="1" x14ac:dyDescent="0.25">
      <c r="A7" s="16"/>
      <c r="B7" s="17" t="s">
        <v>31</v>
      </c>
      <c r="C7" s="16" t="s">
        <v>32</v>
      </c>
      <c r="D7" s="18"/>
      <c r="E7" s="18"/>
      <c r="F7" s="18"/>
      <c r="G7" s="18"/>
      <c r="H7" s="18"/>
      <c r="I7" s="18"/>
    </row>
    <row r="8" spans="1:9" s="15" customFormat="1" ht="169.5" hidden="1" customHeight="1" x14ac:dyDescent="0.25">
      <c r="A8" s="16"/>
      <c r="B8" s="17" t="s">
        <v>33</v>
      </c>
      <c r="C8" s="16" t="s">
        <v>34</v>
      </c>
      <c r="D8" s="18"/>
      <c r="E8" s="18"/>
      <c r="F8" s="18"/>
      <c r="G8" s="18"/>
      <c r="H8" s="18"/>
      <c r="I8" s="18"/>
    </row>
    <row r="9" spans="1:9" s="15" customFormat="1" ht="39" customHeight="1" x14ac:dyDescent="0.25">
      <c r="A9" s="19" t="s">
        <v>35</v>
      </c>
      <c r="B9" s="17" t="s">
        <v>36</v>
      </c>
      <c r="C9" s="16"/>
      <c r="D9" s="18"/>
      <c r="E9" s="18"/>
      <c r="F9" s="18"/>
      <c r="G9" s="18"/>
      <c r="H9" s="18"/>
      <c r="I9" s="18"/>
    </row>
    <row r="10" spans="1:9" s="15" customFormat="1" ht="26.1" customHeight="1" x14ac:dyDescent="0.25">
      <c r="A10" s="19"/>
      <c r="B10" s="17" t="s">
        <v>37</v>
      </c>
      <c r="C10" s="16"/>
      <c r="D10" s="18"/>
      <c r="E10" s="18"/>
      <c r="F10" s="18"/>
      <c r="G10" s="18"/>
      <c r="H10" s="18"/>
      <c r="I10" s="18"/>
    </row>
    <row r="11" spans="1:9" s="15" customFormat="1" ht="21.75" customHeight="1" x14ac:dyDescent="0.25">
      <c r="A11" s="19"/>
      <c r="B11" s="17" t="s">
        <v>38</v>
      </c>
      <c r="C11" s="16" t="s">
        <v>32</v>
      </c>
      <c r="D11" s="20">
        <v>1034627.1196671606</v>
      </c>
      <c r="E11" s="20">
        <v>1079303.3499124253</v>
      </c>
      <c r="F11" s="20">
        <v>1134199.9039460218</v>
      </c>
      <c r="G11" s="20">
        <v>1188268.855144569</v>
      </c>
      <c r="H11" s="20">
        <v>1162496.7303144019</v>
      </c>
      <c r="I11" s="20">
        <v>4048891.2299504098</v>
      </c>
    </row>
    <row r="12" spans="1:9" s="15" customFormat="1" ht="33.75" customHeight="1" x14ac:dyDescent="0.25">
      <c r="A12" s="19"/>
      <c r="B12" s="17" t="s">
        <v>39</v>
      </c>
      <c r="C12" s="16" t="s">
        <v>34</v>
      </c>
      <c r="D12" s="20">
        <v>167.11646219110125</v>
      </c>
      <c r="E12" s="20">
        <v>178.57578096045643</v>
      </c>
      <c r="F12" s="20">
        <v>541.41042216814708</v>
      </c>
      <c r="G12" s="20">
        <v>612.81542432868355</v>
      </c>
      <c r="H12" s="20">
        <v>595.33910408290922</v>
      </c>
      <c r="I12" s="20">
        <v>673.79040968065999</v>
      </c>
    </row>
    <row r="13" spans="1:9" s="15" customFormat="1" ht="22.5" customHeight="1" x14ac:dyDescent="0.25">
      <c r="A13" s="19"/>
      <c r="B13" s="17" t="s">
        <v>40</v>
      </c>
      <c r="C13" s="16" t="s">
        <v>34</v>
      </c>
      <c r="D13" s="20">
        <v>2334.1018006310701</v>
      </c>
      <c r="E13" s="20">
        <v>2464.6757525093399</v>
      </c>
      <c r="F13" s="20">
        <v>2750.7380566992665</v>
      </c>
      <c r="G13" s="20">
        <v>2846.0602490274982</v>
      </c>
      <c r="H13" s="20">
        <v>2765.3889473737568</v>
      </c>
      <c r="I13" s="20">
        <v>8235.2888504519196</v>
      </c>
    </row>
    <row r="14" spans="1:9" s="15" customFormat="1" ht="40.5" hidden="1" customHeight="1" x14ac:dyDescent="0.25">
      <c r="A14" s="21" t="s">
        <v>41</v>
      </c>
      <c r="B14" s="22" t="s">
        <v>42</v>
      </c>
      <c r="C14" s="21" t="s">
        <v>34</v>
      </c>
      <c r="D14" s="23"/>
      <c r="E14" s="23"/>
      <c r="F14" s="23"/>
      <c r="G14" s="23"/>
      <c r="H14" s="23"/>
      <c r="I14" s="23"/>
    </row>
    <row r="15" spans="1:9" s="15" customFormat="1" ht="26.1" hidden="1" customHeight="1" x14ac:dyDescent="0.25">
      <c r="A15" s="21" t="s">
        <v>43</v>
      </c>
      <c r="B15" s="22" t="s">
        <v>44</v>
      </c>
      <c r="C15" s="21"/>
      <c r="D15" s="23"/>
      <c r="E15" s="23"/>
      <c r="F15" s="23"/>
      <c r="G15" s="23"/>
      <c r="H15" s="23"/>
      <c r="I15" s="23"/>
    </row>
    <row r="16" spans="1:9" s="15" customFormat="1" ht="54" hidden="1" customHeight="1" x14ac:dyDescent="0.25">
      <c r="A16" s="21" t="s">
        <v>45</v>
      </c>
      <c r="B16" s="22" t="s">
        <v>46</v>
      </c>
      <c r="C16" s="21" t="s">
        <v>34</v>
      </c>
      <c r="D16" s="23"/>
      <c r="E16" s="23"/>
      <c r="F16" s="23"/>
      <c r="G16" s="23"/>
      <c r="H16" s="23"/>
      <c r="I16" s="23"/>
    </row>
    <row r="17" spans="1:9" s="15" customFormat="1" ht="66.75" hidden="1" customHeight="1" x14ac:dyDescent="0.25">
      <c r="A17" s="21" t="s">
        <v>47</v>
      </c>
      <c r="B17" s="22" t="s">
        <v>48</v>
      </c>
      <c r="C17" s="21" t="s">
        <v>34</v>
      </c>
      <c r="D17" s="23"/>
      <c r="E17" s="23"/>
      <c r="F17" s="23"/>
      <c r="G17" s="23"/>
      <c r="H17" s="23"/>
      <c r="I17" s="23"/>
    </row>
    <row r="18" spans="1:9" s="15" customFormat="1" ht="27" hidden="1" customHeight="1" x14ac:dyDescent="0.25">
      <c r="A18" s="21" t="s">
        <v>49</v>
      </c>
      <c r="B18" s="22" t="s">
        <v>50</v>
      </c>
      <c r="C18" s="21" t="s">
        <v>51</v>
      </c>
      <c r="D18" s="23"/>
      <c r="E18" s="23"/>
      <c r="F18" s="23"/>
      <c r="G18" s="23"/>
      <c r="H18" s="23"/>
      <c r="I18" s="23"/>
    </row>
    <row r="19" spans="1:9" s="15" customFormat="1" ht="27" hidden="1" customHeight="1" x14ac:dyDescent="0.25">
      <c r="A19" s="21"/>
      <c r="B19" s="22" t="s">
        <v>52</v>
      </c>
      <c r="C19" s="21" t="s">
        <v>51</v>
      </c>
      <c r="D19" s="23"/>
      <c r="E19" s="23"/>
      <c r="F19" s="23"/>
      <c r="G19" s="23"/>
      <c r="H19" s="23"/>
      <c r="I19" s="23"/>
    </row>
    <row r="20" spans="1:9" s="15" customFormat="1" ht="27" hidden="1" customHeight="1" x14ac:dyDescent="0.25">
      <c r="A20" s="21"/>
      <c r="B20" s="22" t="s">
        <v>53</v>
      </c>
      <c r="C20" s="21" t="s">
        <v>51</v>
      </c>
      <c r="D20" s="23"/>
      <c r="E20" s="23"/>
      <c r="F20" s="23"/>
      <c r="G20" s="23"/>
      <c r="H20" s="23"/>
      <c r="I20" s="23"/>
    </row>
    <row r="21" spans="1:9" s="15" customFormat="1" ht="27" hidden="1" customHeight="1" x14ac:dyDescent="0.25">
      <c r="A21" s="21"/>
      <c r="B21" s="22" t="s">
        <v>54</v>
      </c>
      <c r="C21" s="21" t="s">
        <v>51</v>
      </c>
      <c r="D21" s="23"/>
      <c r="E21" s="23"/>
      <c r="F21" s="23"/>
      <c r="G21" s="23"/>
      <c r="H21" s="23"/>
      <c r="I21" s="23"/>
    </row>
    <row r="22" spans="1:9" s="15" customFormat="1" ht="27" hidden="1" customHeight="1" x14ac:dyDescent="0.25">
      <c r="A22" s="21"/>
      <c r="B22" s="22" t="s">
        <v>55</v>
      </c>
      <c r="C22" s="21" t="s">
        <v>51</v>
      </c>
      <c r="D22" s="23"/>
      <c r="E22" s="23"/>
      <c r="F22" s="23"/>
      <c r="G22" s="23"/>
      <c r="H22" s="23"/>
      <c r="I22" s="23"/>
    </row>
    <row r="23" spans="1:9" s="15" customFormat="1" ht="27" hidden="1" customHeight="1" x14ac:dyDescent="0.25">
      <c r="A23" s="21" t="s">
        <v>56</v>
      </c>
      <c r="B23" s="22" t="s">
        <v>57</v>
      </c>
      <c r="C23" s="21" t="s">
        <v>51</v>
      </c>
      <c r="D23" s="23"/>
      <c r="E23" s="23"/>
      <c r="F23" s="23"/>
      <c r="G23" s="23"/>
      <c r="H23" s="23"/>
      <c r="I23" s="23"/>
    </row>
    <row r="24" spans="1:9" s="15" customFormat="1" ht="27" hidden="1" customHeight="1" x14ac:dyDescent="0.25">
      <c r="A24" s="21" t="s">
        <v>58</v>
      </c>
      <c r="B24" s="22" t="s">
        <v>59</v>
      </c>
      <c r="C24" s="21" t="s">
        <v>60</v>
      </c>
      <c r="D24" s="23"/>
      <c r="E24" s="23"/>
      <c r="F24" s="23"/>
      <c r="G24" s="23"/>
      <c r="H24" s="23"/>
      <c r="I24" s="23"/>
    </row>
    <row r="25" spans="1:9" s="15" customFormat="1" ht="27" hidden="1" customHeight="1" x14ac:dyDescent="0.25">
      <c r="A25" s="21"/>
      <c r="B25" s="22" t="s">
        <v>61</v>
      </c>
      <c r="C25" s="21" t="s">
        <v>60</v>
      </c>
      <c r="D25" s="23"/>
      <c r="E25" s="23"/>
      <c r="F25" s="23"/>
      <c r="G25" s="23"/>
      <c r="H25" s="23"/>
      <c r="I25" s="23"/>
    </row>
    <row r="26" spans="1:9" s="15" customFormat="1" ht="27" hidden="1" customHeight="1" x14ac:dyDescent="0.25">
      <c r="A26" s="21" t="s">
        <v>62</v>
      </c>
      <c r="B26" s="22" t="s">
        <v>63</v>
      </c>
      <c r="C26" s="21" t="s">
        <v>32</v>
      </c>
      <c r="D26" s="23"/>
      <c r="E26" s="23"/>
      <c r="F26" s="23"/>
      <c r="G26" s="23"/>
      <c r="H26" s="23"/>
      <c r="I26" s="23"/>
    </row>
    <row r="27" spans="1:9" s="15" customFormat="1" ht="40.5" hidden="1" customHeight="1" x14ac:dyDescent="0.25">
      <c r="A27" s="21" t="s">
        <v>64</v>
      </c>
      <c r="B27" s="22" t="s">
        <v>65</v>
      </c>
      <c r="C27" s="21" t="s">
        <v>66</v>
      </c>
      <c r="D27" s="23"/>
      <c r="E27" s="23"/>
      <c r="F27" s="23"/>
      <c r="G27" s="23"/>
      <c r="H27" s="23"/>
      <c r="I27" s="23"/>
    </row>
    <row r="28" spans="1:9" s="15" customFormat="1" ht="27" hidden="1" customHeight="1" x14ac:dyDescent="0.25">
      <c r="A28" s="21" t="s">
        <v>67</v>
      </c>
      <c r="B28" s="22" t="s">
        <v>68</v>
      </c>
      <c r="C28" s="21" t="s">
        <v>66</v>
      </c>
      <c r="D28" s="23"/>
      <c r="E28" s="23"/>
      <c r="F28" s="23"/>
      <c r="G28" s="23"/>
      <c r="H28" s="23"/>
      <c r="I28" s="23"/>
    </row>
    <row r="29" spans="1:9" s="15" customFormat="1" ht="27" hidden="1" customHeight="1" x14ac:dyDescent="0.25">
      <c r="A29" s="21" t="s">
        <v>69</v>
      </c>
      <c r="B29" s="22" t="s">
        <v>70</v>
      </c>
      <c r="C29" s="21" t="s">
        <v>66</v>
      </c>
      <c r="D29" s="23"/>
      <c r="E29" s="23"/>
      <c r="F29" s="23"/>
      <c r="G29" s="23"/>
      <c r="H29" s="23"/>
      <c r="I29" s="23"/>
    </row>
    <row r="30" spans="1:9" s="15" customFormat="1" ht="27" hidden="1" customHeight="1" x14ac:dyDescent="0.25">
      <c r="A30" s="21"/>
      <c r="B30" s="22" t="s">
        <v>71</v>
      </c>
      <c r="C30" s="21" t="s">
        <v>66</v>
      </c>
      <c r="D30" s="23"/>
      <c r="E30" s="23"/>
      <c r="F30" s="23"/>
      <c r="G30" s="23"/>
      <c r="H30" s="23"/>
      <c r="I30" s="23"/>
    </row>
    <row r="31" spans="1:9" s="15" customFormat="1" ht="27" hidden="1" customHeight="1" x14ac:dyDescent="0.25">
      <c r="A31" s="21"/>
      <c r="B31" s="22" t="s">
        <v>72</v>
      </c>
      <c r="C31" s="21" t="s">
        <v>66</v>
      </c>
      <c r="D31" s="23"/>
      <c r="E31" s="23"/>
      <c r="F31" s="23"/>
      <c r="G31" s="23"/>
      <c r="H31" s="23"/>
      <c r="I31" s="23"/>
    </row>
    <row r="32" spans="1:9" s="15" customFormat="1" ht="27" hidden="1" customHeight="1" x14ac:dyDescent="0.25">
      <c r="A32" s="21"/>
      <c r="B32" s="22" t="s">
        <v>73</v>
      </c>
      <c r="C32" s="21" t="s">
        <v>66</v>
      </c>
      <c r="D32" s="23"/>
      <c r="E32" s="23"/>
      <c r="F32" s="23"/>
      <c r="G32" s="23"/>
      <c r="H32" s="23"/>
      <c r="I32" s="23"/>
    </row>
    <row r="33" spans="1:9" s="15" customFormat="1" ht="27" hidden="1" customHeight="1" x14ac:dyDescent="0.25">
      <c r="A33" s="21"/>
      <c r="B33" s="22" t="s">
        <v>74</v>
      </c>
      <c r="C33" s="21" t="s">
        <v>66</v>
      </c>
      <c r="D33" s="23"/>
      <c r="E33" s="23"/>
      <c r="F33" s="23"/>
      <c r="G33" s="23"/>
      <c r="H33" s="23"/>
      <c r="I33" s="23"/>
    </row>
    <row r="34" spans="1:9" s="15" customFormat="1" ht="27" hidden="1" customHeight="1" x14ac:dyDescent="0.25">
      <c r="A34" s="21" t="s">
        <v>75</v>
      </c>
      <c r="B34" s="22" t="s">
        <v>76</v>
      </c>
      <c r="C34" s="21" t="s">
        <v>66</v>
      </c>
      <c r="D34" s="23"/>
      <c r="E34" s="23"/>
      <c r="F34" s="23"/>
      <c r="G34" s="23"/>
      <c r="H34" s="23"/>
      <c r="I34" s="23"/>
    </row>
    <row r="35" spans="1:9" s="15" customFormat="1" ht="27" hidden="1" customHeight="1" x14ac:dyDescent="0.25">
      <c r="A35" s="21" t="s">
        <v>77</v>
      </c>
      <c r="B35" s="22" t="s">
        <v>78</v>
      </c>
      <c r="C35" s="21"/>
      <c r="D35" s="23"/>
      <c r="E35" s="23"/>
      <c r="F35" s="23"/>
      <c r="G35" s="23"/>
      <c r="H35" s="23"/>
      <c r="I35" s="23"/>
    </row>
    <row r="36" spans="1:9" s="15" customFormat="1" ht="27" hidden="1" customHeight="1" x14ac:dyDescent="0.25">
      <c r="A36" s="21" t="s">
        <v>79</v>
      </c>
      <c r="B36" s="22" t="s">
        <v>80</v>
      </c>
      <c r="C36" s="21" t="s">
        <v>81</v>
      </c>
      <c r="D36" s="23"/>
      <c r="E36" s="23"/>
      <c r="F36" s="23"/>
      <c r="G36" s="23"/>
      <c r="H36" s="23"/>
      <c r="I36" s="23"/>
    </row>
    <row r="37" spans="1:9" s="15" customFormat="1" ht="27" hidden="1" customHeight="1" x14ac:dyDescent="0.25">
      <c r="A37" s="21" t="s">
        <v>82</v>
      </c>
      <c r="B37" s="22" t="s">
        <v>83</v>
      </c>
      <c r="C37" s="21" t="s">
        <v>66</v>
      </c>
      <c r="D37" s="23"/>
      <c r="E37" s="23"/>
      <c r="F37" s="23"/>
      <c r="G37" s="23"/>
      <c r="H37" s="23"/>
      <c r="I37" s="23"/>
    </row>
    <row r="38" spans="1:9" s="15" customFormat="1" ht="27" hidden="1" customHeight="1" x14ac:dyDescent="0.25">
      <c r="A38" s="21" t="s">
        <v>84</v>
      </c>
      <c r="B38" s="22" t="s">
        <v>85</v>
      </c>
      <c r="C38" s="21" t="s">
        <v>86</v>
      </c>
      <c r="D38" s="23"/>
      <c r="E38" s="23"/>
      <c r="F38" s="23"/>
      <c r="G38" s="23"/>
      <c r="H38" s="23"/>
      <c r="I38" s="23"/>
    </row>
    <row r="39" spans="1:9" s="15" customFormat="1" ht="27" hidden="1" customHeight="1" x14ac:dyDescent="0.25">
      <c r="A39" s="21"/>
      <c r="B39" s="22" t="s">
        <v>87</v>
      </c>
      <c r="C39" s="21" t="s">
        <v>86</v>
      </c>
      <c r="D39" s="23"/>
      <c r="E39" s="23"/>
      <c r="F39" s="23"/>
      <c r="G39" s="23"/>
      <c r="H39" s="23"/>
      <c r="I39" s="23"/>
    </row>
    <row r="40" spans="1:9" s="15" customFormat="1" ht="27" hidden="1" customHeight="1" x14ac:dyDescent="0.25">
      <c r="A40" s="24"/>
      <c r="B40" s="25" t="s">
        <v>88</v>
      </c>
      <c r="C40" s="24" t="s">
        <v>86</v>
      </c>
      <c r="D40" s="26"/>
      <c r="E40" s="26"/>
      <c r="F40" s="26"/>
      <c r="G40" s="26"/>
      <c r="H40" s="26"/>
      <c r="I40" s="26"/>
    </row>
    <row r="41" spans="1:9" s="28" customFormat="1" ht="17.25" customHeight="1" x14ac:dyDescent="0.2">
      <c r="A41" s="27" t="s">
        <v>89</v>
      </c>
    </row>
    <row r="44" spans="1:9" x14ac:dyDescent="0.25">
      <c r="B44" s="22"/>
    </row>
    <row r="45" spans="1:9" x14ac:dyDescent="0.25">
      <c r="B45" s="22"/>
    </row>
    <row r="46" spans="1:9" x14ac:dyDescent="0.25">
      <c r="B46" s="22"/>
    </row>
    <row r="47" spans="1:9" x14ac:dyDescent="0.25">
      <c r="B47" s="22"/>
    </row>
  </sheetData>
  <mergeCells count="8">
    <mergeCell ref="A9:A13"/>
    <mergeCell ref="A1:I1"/>
    <mergeCell ref="A3:A4"/>
    <mergeCell ref="B3:B4"/>
    <mergeCell ref="C3:C4"/>
    <mergeCell ref="D3:E3"/>
    <mergeCell ref="F3:G3"/>
    <mergeCell ref="H3:I3"/>
  </mergeCells>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G51"/>
  <sheetViews>
    <sheetView view="pageBreakPreview" topLeftCell="A10" zoomScale="70" zoomScaleNormal="100" zoomScaleSheetLayoutView="70" workbookViewId="0">
      <selection sqref="A1:XFD3"/>
    </sheetView>
  </sheetViews>
  <sheetFormatPr defaultRowHeight="15.75" x14ac:dyDescent="0.25"/>
  <cols>
    <col min="1" max="1" width="6.5703125" style="9" customWidth="1"/>
    <col min="2" max="2" width="53.42578125" style="9" customWidth="1"/>
    <col min="3" max="3" width="14.85546875" style="9" customWidth="1"/>
    <col min="4" max="4" width="25.42578125" style="9" customWidth="1"/>
    <col min="5" max="5" width="27.42578125" style="9" customWidth="1"/>
    <col min="6" max="6" width="28.28515625" style="9" customWidth="1"/>
    <col min="7" max="16384" width="9.140625" style="9"/>
  </cols>
  <sheetData>
    <row r="1" spans="1:6" ht="43.5" customHeight="1" x14ac:dyDescent="0.25">
      <c r="A1" s="29" t="s">
        <v>90</v>
      </c>
      <c r="B1" s="2"/>
      <c r="C1" s="2"/>
      <c r="D1" s="2"/>
      <c r="E1" s="2"/>
      <c r="F1" s="2"/>
    </row>
    <row r="4" spans="1:6" s="31" customFormat="1" ht="63" x14ac:dyDescent="0.25">
      <c r="A4" s="30" t="s">
        <v>19</v>
      </c>
      <c r="B4" s="30" t="s">
        <v>20</v>
      </c>
      <c r="C4" s="30" t="s">
        <v>91</v>
      </c>
      <c r="D4" s="30" t="s">
        <v>92</v>
      </c>
      <c r="E4" s="30" t="s">
        <v>93</v>
      </c>
      <c r="F4" s="30" t="s">
        <v>94</v>
      </c>
    </row>
    <row r="5" spans="1:6" ht="31.5" x14ac:dyDescent="0.25">
      <c r="A5" s="30" t="s">
        <v>27</v>
      </c>
      <c r="B5" s="32" t="s">
        <v>95</v>
      </c>
      <c r="C5" s="30"/>
      <c r="D5" s="33"/>
      <c r="E5" s="33"/>
      <c r="F5" s="33"/>
    </row>
    <row r="6" spans="1:6" ht="24" customHeight="1" x14ac:dyDescent="0.25">
      <c r="A6" s="30" t="s">
        <v>29</v>
      </c>
      <c r="B6" s="32" t="s">
        <v>96</v>
      </c>
      <c r="C6" s="30" t="s">
        <v>97</v>
      </c>
      <c r="D6" s="34">
        <v>1435312.4230800001</v>
      </c>
      <c r="E6" s="35">
        <v>1729564.8359348462</v>
      </c>
      <c r="F6" s="35">
        <v>3468257.0876882123</v>
      </c>
    </row>
    <row r="7" spans="1:6" ht="23.25" customHeight="1" x14ac:dyDescent="0.25">
      <c r="A7" s="30" t="s">
        <v>35</v>
      </c>
      <c r="B7" s="32" t="s">
        <v>98</v>
      </c>
      <c r="C7" s="30" t="s">
        <v>97</v>
      </c>
      <c r="D7" s="34">
        <v>-262587.43104736973</v>
      </c>
      <c r="E7" s="36">
        <v>37322.527914066333</v>
      </c>
      <c r="F7" s="35">
        <v>1554653.5213548655</v>
      </c>
    </row>
    <row r="8" spans="1:6" ht="31.5" x14ac:dyDescent="0.25">
      <c r="A8" s="30" t="s">
        <v>99</v>
      </c>
      <c r="B8" s="32" t="s">
        <v>100</v>
      </c>
      <c r="C8" s="30" t="s">
        <v>97</v>
      </c>
      <c r="D8" s="34">
        <v>-121711.1267763697</v>
      </c>
      <c r="E8" s="35">
        <v>157573.46470714884</v>
      </c>
      <c r="F8" s="35">
        <v>338581.47259956278</v>
      </c>
    </row>
    <row r="9" spans="1:6" ht="20.25" customHeight="1" x14ac:dyDescent="0.25">
      <c r="A9" s="30" t="s">
        <v>101</v>
      </c>
      <c r="B9" s="32" t="s">
        <v>102</v>
      </c>
      <c r="C9" s="30" t="s">
        <v>97</v>
      </c>
      <c r="D9" s="34">
        <v>-800409.31284636969</v>
      </c>
      <c r="E9" s="35">
        <v>-2.7648638933897018E-10</v>
      </c>
      <c r="F9" s="35">
        <v>1.8917489796876907E-10</v>
      </c>
    </row>
    <row r="10" spans="1:6" x14ac:dyDescent="0.25">
      <c r="A10" s="30" t="s">
        <v>41</v>
      </c>
      <c r="B10" s="32" t="s">
        <v>103</v>
      </c>
      <c r="C10" s="30"/>
      <c r="D10" s="33"/>
      <c r="E10" s="33"/>
      <c r="F10" s="33"/>
    </row>
    <row r="11" spans="1:6" ht="78.75" x14ac:dyDescent="0.25">
      <c r="A11" s="30" t="s">
        <v>104</v>
      </c>
      <c r="B11" s="32" t="s">
        <v>105</v>
      </c>
      <c r="C11" s="30" t="s">
        <v>51</v>
      </c>
      <c r="D11" s="37">
        <f>D7/D6</f>
        <v>-0.18294792605772206</v>
      </c>
      <c r="E11" s="37">
        <f>E7/E6</f>
        <v>2.1579143573356215E-2</v>
      </c>
      <c r="F11" s="37">
        <f>F7/F6</f>
        <v>0.44825209955560968</v>
      </c>
    </row>
    <row r="12" spans="1:6" ht="31.5" x14ac:dyDescent="0.25">
      <c r="A12" s="30" t="s">
        <v>43</v>
      </c>
      <c r="B12" s="32" t="s">
        <v>106</v>
      </c>
      <c r="C12" s="30"/>
      <c r="D12" s="33"/>
      <c r="E12" s="33"/>
      <c r="F12" s="33"/>
    </row>
    <row r="13" spans="1:6" ht="34.5" x14ac:dyDescent="0.25">
      <c r="A13" s="30" t="s">
        <v>45</v>
      </c>
      <c r="B13" s="32" t="s">
        <v>107</v>
      </c>
      <c r="C13" s="30" t="s">
        <v>108</v>
      </c>
      <c r="D13" s="33"/>
      <c r="E13" s="33"/>
      <c r="F13" s="33"/>
    </row>
    <row r="14" spans="1:6" ht="34.5" x14ac:dyDescent="0.25">
      <c r="A14" s="30" t="s">
        <v>47</v>
      </c>
      <c r="B14" s="32" t="s">
        <v>109</v>
      </c>
      <c r="C14" s="30" t="s">
        <v>110</v>
      </c>
      <c r="D14" s="33"/>
      <c r="E14" s="33"/>
      <c r="F14" s="33"/>
    </row>
    <row r="15" spans="1:6" ht="18.75" x14ac:dyDescent="0.25">
      <c r="A15" s="30" t="s">
        <v>49</v>
      </c>
      <c r="B15" s="32" t="s">
        <v>111</v>
      </c>
      <c r="C15" s="30" t="s">
        <v>108</v>
      </c>
      <c r="D15" s="36">
        <v>93.927999999999997</v>
      </c>
      <c r="E15" s="36">
        <v>98.553374237271797</v>
      </c>
      <c r="F15" s="36">
        <v>99.455086197670369</v>
      </c>
    </row>
    <row r="16" spans="1:6" ht="31.5" x14ac:dyDescent="0.25">
      <c r="A16" s="30" t="s">
        <v>112</v>
      </c>
      <c r="B16" s="32" t="s">
        <v>113</v>
      </c>
      <c r="C16" s="30" t="s">
        <v>114</v>
      </c>
      <c r="D16" s="38">
        <v>585.0835127580001</v>
      </c>
      <c r="E16" s="38">
        <v>618.0277000000001</v>
      </c>
      <c r="F16" s="38">
        <v>639.1985221110001</v>
      </c>
    </row>
    <row r="17" spans="1:6" ht="50.25" x14ac:dyDescent="0.25">
      <c r="A17" s="30" t="s">
        <v>115</v>
      </c>
      <c r="B17" s="32" t="s">
        <v>116</v>
      </c>
      <c r="C17" s="30" t="s">
        <v>117</v>
      </c>
      <c r="D17" s="38">
        <v>186.487976</v>
      </c>
      <c r="E17" s="38">
        <v>166.3561</v>
      </c>
      <c r="F17" s="38">
        <v>186.487976</v>
      </c>
    </row>
    <row r="18" spans="1:6" ht="87" customHeight="1" x14ac:dyDescent="0.25">
      <c r="A18" s="30" t="s">
        <v>118</v>
      </c>
      <c r="B18" s="32" t="s">
        <v>119</v>
      </c>
      <c r="C18" s="30" t="s">
        <v>51</v>
      </c>
      <c r="D18" s="39" t="s">
        <v>120</v>
      </c>
      <c r="E18" s="40"/>
      <c r="F18" s="41"/>
    </row>
    <row r="19" spans="1:6" ht="34.5" customHeight="1" x14ac:dyDescent="0.25">
      <c r="A19" s="30" t="s">
        <v>121</v>
      </c>
      <c r="B19" s="32" t="s">
        <v>122</v>
      </c>
      <c r="C19" s="30"/>
      <c r="D19" s="42" t="s">
        <v>123</v>
      </c>
      <c r="E19" s="43"/>
      <c r="F19" s="44"/>
    </row>
    <row r="20" spans="1:6" ht="50.25" x14ac:dyDescent="0.25">
      <c r="A20" s="30" t="s">
        <v>124</v>
      </c>
      <c r="B20" s="32" t="s">
        <v>125</v>
      </c>
      <c r="C20" s="30" t="s">
        <v>110</v>
      </c>
      <c r="D20" s="33"/>
      <c r="E20" s="33"/>
      <c r="F20" s="33"/>
    </row>
    <row r="21" spans="1:6" ht="31.5" x14ac:dyDescent="0.25">
      <c r="A21" s="30" t="s">
        <v>56</v>
      </c>
      <c r="B21" s="32" t="s">
        <v>126</v>
      </c>
      <c r="C21" s="30"/>
      <c r="D21" s="45">
        <f>D6</f>
        <v>1435312.4230800001</v>
      </c>
      <c r="E21" s="45">
        <f>E6</f>
        <v>1729564.8359348462</v>
      </c>
      <c r="F21" s="45">
        <f>F6</f>
        <v>3468257.0876882123</v>
      </c>
    </row>
    <row r="22" spans="1:6" ht="58.5" customHeight="1" x14ac:dyDescent="0.25">
      <c r="A22" s="30" t="s">
        <v>58</v>
      </c>
      <c r="B22" s="32" t="s">
        <v>127</v>
      </c>
      <c r="C22" s="30" t="s">
        <v>97</v>
      </c>
      <c r="D22" s="35">
        <v>735655.65647999989</v>
      </c>
      <c r="E22" s="35">
        <v>789769.68919976475</v>
      </c>
      <c r="F22" s="35">
        <v>809352.41220548865</v>
      </c>
    </row>
    <row r="23" spans="1:6" x14ac:dyDescent="0.25">
      <c r="A23" s="30"/>
      <c r="B23" s="32" t="s">
        <v>128</v>
      </c>
      <c r="C23" s="30"/>
      <c r="D23" s="33"/>
      <c r="E23" s="33"/>
      <c r="F23" s="33"/>
    </row>
    <row r="24" spans="1:6" x14ac:dyDescent="0.25">
      <c r="A24" s="30"/>
      <c r="B24" s="32" t="s">
        <v>129</v>
      </c>
      <c r="C24" s="30"/>
      <c r="D24" s="36">
        <v>500609.3409999999</v>
      </c>
      <c r="E24" s="36">
        <v>556997.65586572769</v>
      </c>
      <c r="F24" s="36">
        <v>570808.68412048265</v>
      </c>
    </row>
    <row r="25" spans="1:6" s="48" customFormat="1" x14ac:dyDescent="0.25">
      <c r="A25" s="46"/>
      <c r="B25" s="47" t="s">
        <v>130</v>
      </c>
      <c r="C25" s="46"/>
      <c r="D25" s="45">
        <f>SUM(D26:D28)</f>
        <v>52765.645000000004</v>
      </c>
      <c r="E25" s="45">
        <f t="shared" ref="E25:F25" si="0">SUM(E26:E28)</f>
        <v>56058.696425015522</v>
      </c>
      <c r="F25" s="45">
        <f t="shared" si="0"/>
        <v>57448.69911550665</v>
      </c>
    </row>
    <row r="26" spans="1:6" s="48" customFormat="1" x14ac:dyDescent="0.25">
      <c r="A26" s="46"/>
      <c r="B26" s="49" t="s">
        <v>131</v>
      </c>
      <c r="C26" s="46"/>
      <c r="D26" s="50">
        <v>44831.432000000001</v>
      </c>
      <c r="E26" s="50">
        <v>50328.240121762574</v>
      </c>
      <c r="F26" s="50">
        <v>51576.153356250783</v>
      </c>
    </row>
    <row r="27" spans="1:6" s="48" customFormat="1" x14ac:dyDescent="0.25">
      <c r="A27" s="46"/>
      <c r="B27" s="49" t="s">
        <v>132</v>
      </c>
      <c r="C27" s="46"/>
      <c r="D27" s="51">
        <v>7934.2129999999997</v>
      </c>
      <c r="E27" s="50">
        <v>5730.4563032529468</v>
      </c>
      <c r="F27" s="50">
        <v>5872.5457592558705</v>
      </c>
    </row>
    <row r="28" spans="1:6" s="48" customFormat="1" x14ac:dyDescent="0.25">
      <c r="A28" s="46"/>
      <c r="B28" s="49" t="s">
        <v>133</v>
      </c>
      <c r="C28" s="46"/>
      <c r="D28" s="50"/>
      <c r="E28" s="50"/>
      <c r="F28" s="50"/>
    </row>
    <row r="29" spans="1:6" x14ac:dyDescent="0.25">
      <c r="A29" s="30"/>
      <c r="B29" s="32" t="s">
        <v>134</v>
      </c>
      <c r="C29" s="30"/>
      <c r="D29" s="52">
        <v>50380.467999999993</v>
      </c>
      <c r="E29" s="52">
        <v>39665.855443218919</v>
      </c>
      <c r="F29" s="52">
        <v>40649.389654729835</v>
      </c>
    </row>
    <row r="30" spans="1:6" ht="34.5" x14ac:dyDescent="0.25">
      <c r="A30" s="30" t="s">
        <v>62</v>
      </c>
      <c r="B30" s="32" t="s">
        <v>135</v>
      </c>
      <c r="C30" s="30" t="s">
        <v>97</v>
      </c>
      <c r="D30" s="35">
        <v>1453919.3945863699</v>
      </c>
      <c r="E30" s="35">
        <v>581013.94998276699</v>
      </c>
      <c r="F30" s="35">
        <v>913666.20809271268</v>
      </c>
    </row>
    <row r="31" spans="1:6" ht="31.5" x14ac:dyDescent="0.25">
      <c r="A31" s="30" t="s">
        <v>64</v>
      </c>
      <c r="B31" s="32" t="s">
        <v>136</v>
      </c>
      <c r="C31" s="30" t="s">
        <v>97</v>
      </c>
      <c r="D31" s="34">
        <v>0</v>
      </c>
      <c r="E31" s="35">
        <v>2048.3832523145247</v>
      </c>
      <c r="F31" s="35">
        <v>1340307.4128659193</v>
      </c>
    </row>
    <row r="32" spans="1:6" ht="31.5" x14ac:dyDescent="0.25">
      <c r="A32" s="30" t="s">
        <v>77</v>
      </c>
      <c r="B32" s="32" t="s">
        <v>137</v>
      </c>
      <c r="C32" s="30" t="s">
        <v>97</v>
      </c>
      <c r="D32" s="34">
        <v>52029.292749999993</v>
      </c>
      <c r="E32" s="34">
        <v>38786.300000000003</v>
      </c>
      <c r="F32" s="34">
        <v>36823.300000000003</v>
      </c>
    </row>
    <row r="33" spans="1:7" ht="110.25" x14ac:dyDescent="0.25">
      <c r="A33" s="30" t="s">
        <v>79</v>
      </c>
      <c r="B33" s="32" t="s">
        <v>138</v>
      </c>
      <c r="C33" s="30"/>
      <c r="D33" s="53" t="s">
        <v>139</v>
      </c>
      <c r="E33" s="54" t="s">
        <v>140</v>
      </c>
      <c r="F33" s="54" t="s">
        <v>141</v>
      </c>
    </row>
    <row r="34" spans="1:7" x14ac:dyDescent="0.25">
      <c r="A34" s="30"/>
      <c r="B34" s="55" t="s">
        <v>142</v>
      </c>
      <c r="C34" s="30"/>
      <c r="D34" s="33"/>
      <c r="E34" s="33"/>
      <c r="F34" s="33"/>
    </row>
    <row r="35" spans="1:7" ht="18.75" x14ac:dyDescent="0.25">
      <c r="A35" s="30"/>
      <c r="B35" s="32" t="s">
        <v>143</v>
      </c>
      <c r="C35" s="30" t="s">
        <v>144</v>
      </c>
      <c r="D35" s="35">
        <v>55523.788999999997</v>
      </c>
      <c r="E35" s="35">
        <v>55458.790999999997</v>
      </c>
      <c r="F35" s="35">
        <v>55540.813999999998</v>
      </c>
    </row>
    <row r="36" spans="1:7" ht="41.25" customHeight="1" x14ac:dyDescent="0.25">
      <c r="A36" s="30"/>
      <c r="B36" s="32" t="s">
        <v>145</v>
      </c>
      <c r="C36" s="30" t="s">
        <v>146</v>
      </c>
      <c r="D36" s="56">
        <f>D22/D35</f>
        <v>13.249377784358339</v>
      </c>
      <c r="E36" s="56">
        <f t="shared" ref="E36:F36" si="1">E22/E35</f>
        <v>14.240658242978373</v>
      </c>
      <c r="F36" s="56">
        <f t="shared" si="1"/>
        <v>14.572210126511445</v>
      </c>
    </row>
    <row r="37" spans="1:7" ht="47.25" x14ac:dyDescent="0.25">
      <c r="A37" s="30" t="s">
        <v>147</v>
      </c>
      <c r="B37" s="32" t="s">
        <v>148</v>
      </c>
      <c r="C37" s="30"/>
      <c r="D37" s="33"/>
      <c r="E37" s="33"/>
      <c r="F37" s="33"/>
    </row>
    <row r="38" spans="1:7" x14ac:dyDescent="0.25">
      <c r="A38" s="30" t="s">
        <v>149</v>
      </c>
      <c r="B38" s="32" t="s">
        <v>150</v>
      </c>
      <c r="C38" s="30" t="s">
        <v>151</v>
      </c>
      <c r="D38" s="57">
        <v>1300.0999999999999</v>
      </c>
      <c r="E38" s="57">
        <v>1300.625</v>
      </c>
      <c r="F38" s="57">
        <v>1300.625</v>
      </c>
    </row>
    <row r="39" spans="1:7" ht="47.25" x14ac:dyDescent="0.25">
      <c r="A39" s="30" t="s">
        <v>152</v>
      </c>
      <c r="B39" s="32" t="s">
        <v>153</v>
      </c>
      <c r="C39" s="30" t="s">
        <v>154</v>
      </c>
      <c r="D39" s="58">
        <f>D24/D38/12</f>
        <v>32.087874073789187</v>
      </c>
      <c r="E39" s="58">
        <f>E24/E38/12</f>
        <v>35.687820334180856</v>
      </c>
      <c r="F39" s="58">
        <f>F24/F38/12</f>
        <v>36.572717227005135</v>
      </c>
    </row>
    <row r="40" spans="1:7" ht="45.75" customHeight="1" x14ac:dyDescent="0.25">
      <c r="A40" s="30" t="s">
        <v>155</v>
      </c>
      <c r="B40" s="32" t="s">
        <v>156</v>
      </c>
      <c r="C40" s="30"/>
      <c r="D40" s="59" t="s">
        <v>157</v>
      </c>
      <c r="E40" s="60"/>
      <c r="F40" s="61"/>
      <c r="G40" s="62"/>
    </row>
    <row r="41" spans="1:7" x14ac:dyDescent="0.25">
      <c r="A41" s="30"/>
      <c r="B41" s="55" t="s">
        <v>142</v>
      </c>
      <c r="C41" s="30"/>
      <c r="D41" s="33"/>
      <c r="E41" s="33"/>
      <c r="F41" s="33"/>
      <c r="G41" s="63"/>
    </row>
    <row r="42" spans="1:7" ht="31.5" x14ac:dyDescent="0.25">
      <c r="A42" s="30"/>
      <c r="B42" s="32" t="s">
        <v>158</v>
      </c>
      <c r="C42" s="30" t="s">
        <v>97</v>
      </c>
      <c r="D42" s="35">
        <v>6903905.7170000002</v>
      </c>
      <c r="E42" s="33"/>
      <c r="F42" s="33"/>
    </row>
    <row r="43" spans="1:7" ht="47.25" x14ac:dyDescent="0.25">
      <c r="A43" s="30"/>
      <c r="B43" s="32" t="s">
        <v>159</v>
      </c>
      <c r="C43" s="30" t="s">
        <v>97</v>
      </c>
      <c r="D43" s="33"/>
      <c r="E43" s="33"/>
      <c r="F43" s="33"/>
    </row>
    <row r="44" spans="1:7" s="65" customFormat="1" x14ac:dyDescent="0.25">
      <c r="A44" s="64" t="s">
        <v>160</v>
      </c>
    </row>
    <row r="45" spans="1:7" s="65" customFormat="1" x14ac:dyDescent="0.25">
      <c r="A45" s="64" t="s">
        <v>161</v>
      </c>
    </row>
    <row r="46" spans="1:7" s="65" customFormat="1" x14ac:dyDescent="0.25">
      <c r="A46" s="64" t="s">
        <v>162</v>
      </c>
    </row>
    <row r="47" spans="1:7" s="65" customFormat="1" x14ac:dyDescent="0.25">
      <c r="A47" s="64" t="s">
        <v>163</v>
      </c>
    </row>
    <row r="49" spans="1:6" ht="27" customHeight="1" x14ac:dyDescent="0.25">
      <c r="A49" s="66" t="s">
        <v>164</v>
      </c>
      <c r="B49" s="10"/>
      <c r="D49" s="10"/>
      <c r="E49" s="10"/>
      <c r="F49" s="10"/>
    </row>
    <row r="50" spans="1:6" ht="15.75" customHeight="1" x14ac:dyDescent="0.25">
      <c r="A50" s="66" t="s">
        <v>165</v>
      </c>
      <c r="B50" s="10"/>
      <c r="D50" s="10"/>
      <c r="E50" s="10"/>
      <c r="F50" s="10"/>
    </row>
    <row r="51" spans="1:6" ht="13.5" customHeight="1" x14ac:dyDescent="0.25">
      <c r="A51" s="66" t="s">
        <v>166</v>
      </c>
      <c r="B51" s="10"/>
      <c r="D51" s="10"/>
      <c r="E51" s="10"/>
      <c r="F51" s="10"/>
    </row>
  </sheetData>
  <mergeCells count="4">
    <mergeCell ref="A1:F1"/>
    <mergeCell ref="D18:F18"/>
    <mergeCell ref="D19:F19"/>
    <mergeCell ref="D40:F40"/>
  </mergeCells>
  <pageMargins left="0.70866141732283472" right="0.11811023622047245" top="0.74803149606299213" bottom="0" header="0.31496062992125984" footer="0.31496062992125984"/>
  <pageSetup paperSize="8"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1</vt:lpstr>
      <vt:lpstr>2</vt:lpstr>
      <vt:lpstr>3</vt:lpstr>
      <vt:lpstr>'3'!Область_печати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Лаптенок Анна Георгиевна</dc:creator>
  <cp:lastModifiedBy>Лаптенок Анна Георгиевна</cp:lastModifiedBy>
  <dcterms:created xsi:type="dcterms:W3CDTF">2019-04-18T08:23:02Z</dcterms:created>
  <dcterms:modified xsi:type="dcterms:W3CDTF">2019-04-18T08:26:29Z</dcterms:modified>
</cp:coreProperties>
</file>